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miro\Documents\Aulas_TECNÓLOGO em Manutenção Industrial\Hidráulica e Pneumática\Práticas\"/>
    </mc:Choice>
  </mc:AlternateContent>
  <bookViews>
    <workbookView xWindow="0" yWindow="0" windowWidth="15360" windowHeight="7755" activeTab="1"/>
  </bookViews>
  <sheets>
    <sheet name="Entrega 1" sheetId="1" r:id="rId1"/>
    <sheet name="Entrega 2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4" l="1"/>
  <c r="H46" i="4"/>
  <c r="I46" i="4" s="1"/>
  <c r="J46" i="4" s="1"/>
  <c r="N46" i="4"/>
  <c r="H47" i="4"/>
  <c r="I47" i="4" s="1"/>
  <c r="J47" i="4" s="1"/>
  <c r="N47" i="4"/>
  <c r="H48" i="4"/>
  <c r="I48" i="4" s="1"/>
  <c r="J48" i="4" s="1"/>
  <c r="N48" i="4"/>
  <c r="H49" i="4"/>
  <c r="I49" i="4" s="1"/>
  <c r="J49" i="4" s="1"/>
  <c r="N49" i="4"/>
  <c r="N45" i="4"/>
  <c r="H45" i="4"/>
  <c r="I45" i="4" s="1"/>
  <c r="H27" i="4"/>
  <c r="I27" i="4" s="1"/>
  <c r="J27" i="4" s="1"/>
  <c r="N27" i="4"/>
  <c r="H28" i="4"/>
  <c r="I28" i="4" s="1"/>
  <c r="J28" i="4" s="1"/>
  <c r="N28" i="4"/>
  <c r="H29" i="4"/>
  <c r="I29" i="4" s="1"/>
  <c r="J29" i="4" s="1"/>
  <c r="N29" i="4"/>
  <c r="H30" i="4"/>
  <c r="I30" i="4" s="1"/>
  <c r="J30" i="4" s="1"/>
  <c r="N30" i="4"/>
  <c r="N26" i="4"/>
  <c r="H26" i="4"/>
  <c r="I26" i="4" s="1"/>
  <c r="J26" i="4" s="1"/>
  <c r="H8" i="4"/>
  <c r="I8" i="4" s="1"/>
  <c r="J8" i="4" s="1"/>
  <c r="H9" i="4"/>
  <c r="I9" i="4" s="1"/>
  <c r="J9" i="4" s="1"/>
  <c r="H10" i="4"/>
  <c r="I10" i="4"/>
  <c r="J10" i="4" s="1"/>
  <c r="H11" i="4"/>
  <c r="I11" i="4"/>
  <c r="J11" i="4" s="1"/>
  <c r="H7" i="4"/>
  <c r="I7" i="4" s="1"/>
  <c r="J7" i="4" s="1"/>
  <c r="H37" i="1"/>
  <c r="I37" i="1" s="1"/>
  <c r="N37" i="1"/>
  <c r="H38" i="1"/>
  <c r="I38" i="1"/>
  <c r="J38" i="1" s="1"/>
  <c r="N38" i="1"/>
  <c r="H39" i="1"/>
  <c r="I39" i="1" s="1"/>
  <c r="N39" i="1"/>
  <c r="H40" i="1"/>
  <c r="I40" i="1"/>
  <c r="J40" i="1" s="1"/>
  <c r="N40" i="1"/>
  <c r="N36" i="1"/>
  <c r="H36" i="1"/>
  <c r="I36" i="1" s="1"/>
  <c r="P21" i="1"/>
  <c r="P22" i="1"/>
  <c r="P23" i="1"/>
  <c r="P24" i="1"/>
  <c r="O21" i="1"/>
  <c r="O22" i="1"/>
  <c r="O23" i="1"/>
  <c r="O24" i="1"/>
  <c r="J21" i="1"/>
  <c r="J22" i="1"/>
  <c r="J23" i="1"/>
  <c r="J24" i="1"/>
  <c r="I21" i="1"/>
  <c r="I22" i="1"/>
  <c r="I23" i="1"/>
  <c r="I24" i="1"/>
  <c r="H21" i="1"/>
  <c r="H22" i="1"/>
  <c r="H23" i="1"/>
  <c r="H24" i="1"/>
  <c r="N20" i="1"/>
  <c r="H20" i="1"/>
  <c r="I20" i="1" s="1"/>
  <c r="H8" i="1"/>
  <c r="I8" i="1" s="1"/>
  <c r="O8" i="1" s="1"/>
  <c r="H9" i="1"/>
  <c r="I9" i="1" s="1"/>
  <c r="H10" i="1"/>
  <c r="I10" i="1" s="1"/>
  <c r="O10" i="1" s="1"/>
  <c r="H11" i="1"/>
  <c r="I11" i="1" s="1"/>
  <c r="O11" i="1" s="1"/>
  <c r="O9" i="1" l="1"/>
  <c r="J9" i="1"/>
  <c r="J8" i="1"/>
  <c r="J11" i="1"/>
  <c r="J10" i="1"/>
  <c r="O39" i="1"/>
  <c r="P39" i="1" s="1"/>
  <c r="J39" i="1"/>
  <c r="O37" i="1"/>
  <c r="P37" i="1" s="1"/>
  <c r="J37" i="1"/>
  <c r="O40" i="1"/>
  <c r="P40" i="1" s="1"/>
  <c r="O38" i="1"/>
  <c r="P38" i="1" s="1"/>
  <c r="J36" i="1"/>
  <c r="O36" i="1"/>
  <c r="P36" i="1" s="1"/>
  <c r="J20" i="1"/>
  <c r="O20" i="1"/>
  <c r="P20" i="1" s="1"/>
  <c r="N8" i="4"/>
  <c r="N9" i="4"/>
  <c r="N10" i="4"/>
  <c r="N11" i="4"/>
  <c r="N7" i="4"/>
  <c r="N21" i="1"/>
  <c r="N22" i="1"/>
  <c r="N23" i="1"/>
  <c r="N24" i="1"/>
  <c r="N8" i="1"/>
  <c r="N9" i="1"/>
  <c r="N10" i="1"/>
  <c r="N11" i="1"/>
  <c r="N7" i="1"/>
  <c r="P8" i="1" l="1"/>
  <c r="P9" i="1"/>
  <c r="P10" i="1" l="1"/>
  <c r="P11" i="1"/>
  <c r="H7" i="1"/>
  <c r="I7" i="1" s="1"/>
  <c r="O7" i="1" l="1"/>
  <c r="P7" i="1" s="1"/>
  <c r="J7" i="1"/>
</calcChain>
</file>

<file path=xl/sharedStrings.xml><?xml version="1.0" encoding="utf-8"?>
<sst xmlns="http://schemas.openxmlformats.org/spreadsheetml/2006/main" count="100" uniqueCount="23">
  <si>
    <t>Plotar gráfico, ajustar curva pelo MMQ (Método dos Mínimos Quadrados) e verificar coeficiente de correlação.</t>
  </si>
  <si>
    <t>Comparação do hf (ΔP) x Darcy-Weisbach para as leituras realizadas</t>
  </si>
  <si>
    <t>1. Tubo Cobre – mola.</t>
  </si>
  <si>
    <t>2. Tubo PVC – liso.</t>
  </si>
  <si>
    <t>3. Tubo PVC – rugoso.</t>
  </si>
  <si>
    <t>Leitura</t>
  </si>
  <si>
    <t>v (m/s)</t>
  </si>
  <si>
    <t>hf (Pa)</t>
  </si>
  <si>
    <t>f</t>
  </si>
  <si>
    <t>Darcy-Weisbach (m)</t>
  </si>
  <si>
    <t>Darcy-Weisbach (Pa)</t>
  </si>
  <si>
    <t>Vazão (m³/s)</t>
  </si>
  <si>
    <t>Perda de carga distribuída</t>
  </si>
  <si>
    <t>Elaborar gráfico com hf no eixo das ordenadas e a vazão Q no eixo das abscissas, ajustar curva pelo MMQ (Método dos Mínimos Quadrados) e verificar coeficiente de correlação.</t>
  </si>
  <si>
    <t>REY</t>
  </si>
  <si>
    <t>Comp (m)</t>
  </si>
  <si>
    <t>Larg (m)</t>
  </si>
  <si>
    <t>Altura (m)</t>
  </si>
  <si>
    <t>Tempo (s)</t>
  </si>
  <si>
    <t>Pa (psi)</t>
  </si>
  <si>
    <t>Pb (psi)</t>
  </si>
  <si>
    <t>L rede (m)</t>
  </si>
  <si>
    <r>
      <rPr>
        <b/>
        <sz val="14"/>
        <color theme="1"/>
        <rFont val="Calibri"/>
        <family val="2"/>
      </rPr>
      <t>Ø</t>
    </r>
    <r>
      <rPr>
        <b/>
        <sz val="10"/>
        <color theme="1"/>
        <rFont val="Arial"/>
        <family val="2"/>
      </rPr>
      <t>tubo</t>
    </r>
    <r>
      <rPr>
        <b/>
        <sz val="11"/>
        <color theme="1"/>
        <rFont val="Arial"/>
        <family val="2"/>
      </rPr>
      <t xml:space="preserve"> (m)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</si>
</sst>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rgb="FF353535"/>
      <name val="Arial"/>
      <family val="2"/>
    </font>
    <font>
      <sz val="11"/>
      <color theme="1"/>
      <name val="Arial"/>
      <family val="2"/>
    </font>
    <font>
      <b/>
      <sz val="11"/>
      <color rgb="FF353535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Relação hf x Darcy-Weisbach</a:t>
            </a:r>
          </a:p>
          <a:p>
            <a:pPr>
              <a:defRPr/>
            </a:pPr>
            <a:r>
              <a:rPr lang="en-US"/>
              <a:t>Tubo Cobre – mola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'Entrega 1'!$P$6</c:f>
              <c:strCache>
                <c:ptCount val="1"/>
                <c:pt idx="0">
                  <c:v>Darcy-Weisbach (Pa)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</c:trendlineLbl>
          </c:trendline>
          <c:xVal>
            <c:numRef>
              <c:f>'Entrega 1'!$N$7:$N$11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'Entrega 1'!$P$7:$P$11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70304"/>
        <c:axId val="533261600"/>
      </c:scatterChart>
      <c:valAx>
        <c:axId val="53327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hf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33261600"/>
        <c:crosses val="autoZero"/>
        <c:crossBetween val="midCat"/>
      </c:valAx>
      <c:valAx>
        <c:axId val="53326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Darcy-Weisbach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33270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Relação hf x Darcy-Weisbach</a:t>
            </a:r>
          </a:p>
          <a:p>
            <a:pPr>
              <a:defRPr/>
            </a:pPr>
            <a:r>
              <a:rPr lang="en-US"/>
              <a:t>Tubo PVC – liso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'Entrega 1'!$P$19</c:f>
              <c:strCache>
                <c:ptCount val="1"/>
                <c:pt idx="0">
                  <c:v>Darcy-Weisbach (Pa)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145188101487314"/>
                  <c:y val="-5.10316418780985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</c:trendlineLbl>
          </c:trendline>
          <c:xVal>
            <c:numRef>
              <c:f>'Entrega 1'!$N$20:$N$24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'Entrega 1'!$P$20:$P$24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62144"/>
        <c:axId val="533258880"/>
      </c:scatterChart>
      <c:valAx>
        <c:axId val="533262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hf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33258880"/>
        <c:crosses val="autoZero"/>
        <c:crossBetween val="midCat"/>
      </c:valAx>
      <c:valAx>
        <c:axId val="53325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Darcy-Weisbach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33262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Relação hf x Darcy-Weisbach</a:t>
            </a:r>
          </a:p>
          <a:p>
            <a:pPr>
              <a:defRPr/>
            </a:pPr>
            <a:r>
              <a:rPr lang="en-US"/>
              <a:t>Tubo PVC – rugoso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'Entrega 1'!$P$35</c:f>
              <c:strCache>
                <c:ptCount val="1"/>
                <c:pt idx="0">
                  <c:v>Darcy-Weisbach (Pa)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145188101487314"/>
                  <c:y val="-5.10316418780985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</c:trendlineLbl>
          </c:trendline>
          <c:xVal>
            <c:numRef>
              <c:f>'Entrega 1'!$N$36:$N$40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'Entrega 1'!$P$36:$P$40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63232"/>
        <c:axId val="533258336"/>
      </c:scatterChart>
      <c:valAx>
        <c:axId val="533263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hf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33258336"/>
        <c:crosses val="autoZero"/>
        <c:crossBetween val="midCat"/>
      </c:valAx>
      <c:valAx>
        <c:axId val="53325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Darcy-Weisbach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33263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Relação hf/Vazão - Tubo Cobre-mola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'Entrega 2'!$N$6</c:f>
              <c:strCache>
                <c:ptCount val="1"/>
                <c:pt idx="0">
                  <c:v>hf (Pa)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179801017335145"/>
                  <c:y val="-4.53599269278273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'Entrega 2'!$H$7:$H$11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'Entrega 2'!$N$7:$N$11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023696"/>
        <c:axId val="535024240"/>
      </c:scatterChart>
      <c:valAx>
        <c:axId val="535023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/>
                  <a:t>Vazão (m³/s)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5024240"/>
        <c:crosses val="autoZero"/>
        <c:crossBetween val="midCat"/>
      </c:valAx>
      <c:valAx>
        <c:axId val="53502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/>
                  <a:t>hf</a:t>
                </a:r>
              </a:p>
            </c:rich>
          </c:tx>
          <c:layout>
            <c:manualLayout>
              <c:xMode val="edge"/>
              <c:yMode val="edge"/>
              <c:x val="2.9410921624746657E-2"/>
              <c:y val="0.44610778936570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5023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Relação hf/Vazão</a:t>
            </a:r>
            <a:r>
              <a:rPr lang="en-US" baseline="0"/>
              <a:t> - </a:t>
            </a:r>
            <a:r>
              <a:rPr lang="en-US"/>
              <a:t>Tubo PVC – liso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'Entrega 2'!$N$6</c:f>
              <c:strCache>
                <c:ptCount val="1"/>
                <c:pt idx="0">
                  <c:v>hf (Pa)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179801017335145"/>
                  <c:y val="-4.53599269278273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'Entrega 2'!$H$26:$H$30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'Entrega 2'!$N$26:$N$30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029136"/>
        <c:axId val="535028592"/>
      </c:scatterChart>
      <c:valAx>
        <c:axId val="53502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/>
                  <a:t>Vazão (m³/s)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5028592"/>
        <c:crosses val="autoZero"/>
        <c:crossBetween val="midCat"/>
      </c:valAx>
      <c:valAx>
        <c:axId val="53502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/>
                  <a:t>hf</a:t>
                </a:r>
              </a:p>
            </c:rich>
          </c:tx>
          <c:layout>
            <c:manualLayout>
              <c:xMode val="edge"/>
              <c:yMode val="edge"/>
              <c:x val="2.9410921624746657E-2"/>
              <c:y val="0.44610778936570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502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Relação hf/Vazão</a:t>
            </a:r>
            <a:r>
              <a:rPr lang="en-US" baseline="0"/>
              <a:t> - </a:t>
            </a:r>
            <a:r>
              <a:rPr lang="en-US"/>
              <a:t>Tubo PVC – rugoso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'Entrega 2'!$N$6</c:f>
              <c:strCache>
                <c:ptCount val="1"/>
                <c:pt idx="0">
                  <c:v>hf (Pa)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179801017335145"/>
                  <c:y val="-4.53599269278273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'Entrega 2'!$H$45:$H$49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'Entrega 2'!$N$45:$N$49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026960"/>
        <c:axId val="535019888"/>
      </c:scatterChart>
      <c:valAx>
        <c:axId val="535026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/>
                  <a:t>Vazão (m³/s)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5019888"/>
        <c:crosses val="autoZero"/>
        <c:crossBetween val="midCat"/>
      </c:valAx>
      <c:valAx>
        <c:axId val="53501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/>
                  <a:t>hf</a:t>
                </a:r>
              </a:p>
            </c:rich>
          </c:tx>
          <c:layout>
            <c:manualLayout>
              <c:xMode val="edge"/>
              <c:yMode val="edge"/>
              <c:x val="2.9410921624746657E-2"/>
              <c:y val="0.44610778936570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5026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1</xdr:row>
      <xdr:rowOff>176212</xdr:rowOff>
    </xdr:from>
    <xdr:to>
      <xdr:col>23</xdr:col>
      <xdr:colOff>400050</xdr:colOff>
      <xdr:row>15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95250</xdr:colOff>
      <xdr:row>16</xdr:row>
      <xdr:rowOff>95250</xdr:rowOff>
    </xdr:from>
    <xdr:to>
      <xdr:col>23</xdr:col>
      <xdr:colOff>400050</xdr:colOff>
      <xdr:row>30</xdr:row>
      <xdr:rowOff>157163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85725</xdr:colOff>
      <xdr:row>33</xdr:row>
      <xdr:rowOff>171450</xdr:rowOff>
    </xdr:from>
    <xdr:to>
      <xdr:col>23</xdr:col>
      <xdr:colOff>390525</xdr:colOff>
      <xdr:row>48</xdr:row>
      <xdr:rowOff>61913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314324</xdr:colOff>
      <xdr:row>2</xdr:row>
      <xdr:rowOff>176211</xdr:rowOff>
    </xdr:from>
    <xdr:to>
      <xdr:col>23</xdr:col>
      <xdr:colOff>514349</xdr:colOff>
      <xdr:row>19</xdr:row>
      <xdr:rowOff>114299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314324</xdr:colOff>
      <xdr:row>21</xdr:row>
      <xdr:rowOff>176211</xdr:rowOff>
    </xdr:from>
    <xdr:to>
      <xdr:col>23</xdr:col>
      <xdr:colOff>514349</xdr:colOff>
      <xdr:row>38</xdr:row>
      <xdr:rowOff>114299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314324</xdr:colOff>
      <xdr:row>40</xdr:row>
      <xdr:rowOff>176211</xdr:rowOff>
    </xdr:from>
    <xdr:to>
      <xdr:col>23</xdr:col>
      <xdr:colOff>514349</xdr:colOff>
      <xdr:row>57</xdr:row>
      <xdr:rowOff>114299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showGridLines="0" zoomScale="113" zoomScaleNormal="130" workbookViewId="0">
      <selection activeCell="M14" sqref="M14"/>
    </sheetView>
  </sheetViews>
  <sheetFormatPr defaultRowHeight="14.25" x14ac:dyDescent="0.2"/>
  <cols>
    <col min="1" max="1" width="9.140625" style="1"/>
    <col min="2" max="4" width="10.5703125" style="1" bestFit="1" customWidth="1"/>
    <col min="5" max="7" width="10.5703125" style="1" customWidth="1"/>
    <col min="8" max="8" width="13.28515625" style="1" bestFit="1" customWidth="1"/>
    <col min="9" max="9" width="7.7109375" style="1" bestFit="1" customWidth="1"/>
    <col min="10" max="10" width="9.42578125" style="1" customWidth="1"/>
    <col min="11" max="13" width="9.5703125" style="1" customWidth="1"/>
    <col min="14" max="14" width="9.140625" style="1"/>
    <col min="15" max="16" width="21.140625" style="1" bestFit="1" customWidth="1"/>
    <col min="17" max="16384" width="9.140625" style="1"/>
  </cols>
  <sheetData>
    <row r="1" spans="1:24" ht="30.75" customHeight="1" x14ac:dyDescent="0.2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x14ac:dyDescent="0.2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</row>
    <row r="3" spans="1:24" x14ac:dyDescent="0.2">
      <c r="H3" s="2"/>
      <c r="I3" s="2"/>
      <c r="J3" s="2"/>
      <c r="K3" s="2"/>
      <c r="L3" s="2"/>
      <c r="M3" s="2"/>
    </row>
    <row r="4" spans="1:24" ht="15" x14ac:dyDescent="0.2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</row>
    <row r="5" spans="1:24" x14ac:dyDescent="0.2">
      <c r="H5" s="2"/>
      <c r="I5" s="2"/>
      <c r="J5" s="2"/>
      <c r="K5" s="2"/>
      <c r="L5" s="2"/>
      <c r="M5" s="2"/>
    </row>
    <row r="6" spans="1:24" ht="18.75" x14ac:dyDescent="0.2">
      <c r="A6" s="5" t="s">
        <v>5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21</v>
      </c>
      <c r="G6" s="5" t="s">
        <v>22</v>
      </c>
      <c r="H6" s="5" t="s">
        <v>11</v>
      </c>
      <c r="I6" s="5" t="s">
        <v>6</v>
      </c>
      <c r="J6" s="5" t="s">
        <v>14</v>
      </c>
      <c r="K6" s="5" t="s">
        <v>8</v>
      </c>
      <c r="L6" s="5" t="s">
        <v>19</v>
      </c>
      <c r="M6" s="5" t="s">
        <v>20</v>
      </c>
      <c r="N6" s="5" t="s">
        <v>7</v>
      </c>
      <c r="O6" s="5" t="s">
        <v>9</v>
      </c>
      <c r="P6" s="5" t="s">
        <v>10</v>
      </c>
    </row>
    <row r="7" spans="1:24" x14ac:dyDescent="0.2">
      <c r="A7" s="6">
        <v>1</v>
      </c>
      <c r="B7" s="6"/>
      <c r="C7" s="6"/>
      <c r="D7" s="6"/>
      <c r="E7" s="6"/>
      <c r="F7" s="6"/>
      <c r="G7" s="6"/>
      <c r="H7" s="6" t="e">
        <f>(B7*C7*D7)/E7</f>
        <v>#DIV/0!</v>
      </c>
      <c r="I7" s="6" t="e">
        <f>(4*H7)/(PI()*G7^2)</f>
        <v>#DIV/0!</v>
      </c>
      <c r="J7" s="6" t="e">
        <f>(I7*G7)/0.000001004</f>
        <v>#DIV/0!</v>
      </c>
      <c r="K7" s="9"/>
      <c r="L7" s="9"/>
      <c r="M7" s="9"/>
      <c r="N7" s="6">
        <f>(L7-M7)/0.000145</f>
        <v>0</v>
      </c>
      <c r="O7" s="6" t="e">
        <f>(K7*F7*I7^2)/(G7*2*9.81)</f>
        <v>#DIV/0!</v>
      </c>
      <c r="P7" s="6" t="e">
        <f>O7*9810</f>
        <v>#DIV/0!</v>
      </c>
    </row>
    <row r="8" spans="1:24" x14ac:dyDescent="0.2">
      <c r="A8" s="6">
        <v>2</v>
      </c>
      <c r="B8" s="6"/>
      <c r="C8" s="6"/>
      <c r="D8" s="6"/>
      <c r="E8" s="6"/>
      <c r="F8" s="6"/>
      <c r="G8" s="6"/>
      <c r="H8" s="6" t="e">
        <f t="shared" ref="H8:H11" si="0">(B8*C8*D8)/E8</f>
        <v>#DIV/0!</v>
      </c>
      <c r="I8" s="6" t="e">
        <f t="shared" ref="I8:I11" si="1">(4*H8)/(PI()*G8^2)</f>
        <v>#DIV/0!</v>
      </c>
      <c r="J8" s="6" t="e">
        <f t="shared" ref="J8:J11" si="2">(I8*G8)/0.000001004</f>
        <v>#DIV/0!</v>
      </c>
      <c r="K8" s="9"/>
      <c r="L8" s="9"/>
      <c r="M8" s="9"/>
      <c r="N8" s="6">
        <f t="shared" ref="N8:N11" si="3">(L8-M8)/0.000145</f>
        <v>0</v>
      </c>
      <c r="O8" s="6" t="e">
        <f t="shared" ref="O8:O11" si="4">(K8*F8*I8^2)/(G8*2*9.81)</f>
        <v>#DIV/0!</v>
      </c>
      <c r="P8" s="6" t="e">
        <f t="shared" ref="P8:P11" si="5">O8*9810</f>
        <v>#DIV/0!</v>
      </c>
    </row>
    <row r="9" spans="1:24" x14ac:dyDescent="0.2">
      <c r="A9" s="6">
        <v>3</v>
      </c>
      <c r="B9" s="6"/>
      <c r="C9" s="6"/>
      <c r="D9" s="6"/>
      <c r="E9" s="6"/>
      <c r="F9" s="6"/>
      <c r="G9" s="6"/>
      <c r="H9" s="6" t="e">
        <f t="shared" si="0"/>
        <v>#DIV/0!</v>
      </c>
      <c r="I9" s="6" t="e">
        <f t="shared" si="1"/>
        <v>#DIV/0!</v>
      </c>
      <c r="J9" s="6" t="e">
        <f t="shared" si="2"/>
        <v>#DIV/0!</v>
      </c>
      <c r="K9" s="9"/>
      <c r="L9" s="9"/>
      <c r="M9" s="9"/>
      <c r="N9" s="6">
        <f t="shared" si="3"/>
        <v>0</v>
      </c>
      <c r="O9" s="6" t="e">
        <f t="shared" si="4"/>
        <v>#DIV/0!</v>
      </c>
      <c r="P9" s="6" t="e">
        <f t="shared" si="5"/>
        <v>#DIV/0!</v>
      </c>
    </row>
    <row r="10" spans="1:24" x14ac:dyDescent="0.2">
      <c r="A10" s="6">
        <v>4</v>
      </c>
      <c r="B10" s="6"/>
      <c r="C10" s="6"/>
      <c r="D10" s="6"/>
      <c r="E10" s="6"/>
      <c r="F10" s="6"/>
      <c r="G10" s="6"/>
      <c r="H10" s="6" t="e">
        <f t="shared" si="0"/>
        <v>#DIV/0!</v>
      </c>
      <c r="I10" s="6" t="e">
        <f t="shared" si="1"/>
        <v>#DIV/0!</v>
      </c>
      <c r="J10" s="6" t="e">
        <f t="shared" si="2"/>
        <v>#DIV/0!</v>
      </c>
      <c r="K10" s="9"/>
      <c r="L10" s="9"/>
      <c r="M10" s="9"/>
      <c r="N10" s="6">
        <f t="shared" si="3"/>
        <v>0</v>
      </c>
      <c r="O10" s="6" t="e">
        <f t="shared" si="4"/>
        <v>#DIV/0!</v>
      </c>
      <c r="P10" s="6" t="e">
        <f t="shared" si="5"/>
        <v>#DIV/0!</v>
      </c>
    </row>
    <row r="11" spans="1:24" x14ac:dyDescent="0.2">
      <c r="A11" s="6">
        <v>5</v>
      </c>
      <c r="B11" s="6"/>
      <c r="C11" s="6"/>
      <c r="D11" s="6"/>
      <c r="E11" s="6"/>
      <c r="F11" s="6"/>
      <c r="G11" s="6"/>
      <c r="H11" s="6" t="e">
        <f t="shared" si="0"/>
        <v>#DIV/0!</v>
      </c>
      <c r="I11" s="6" t="e">
        <f t="shared" si="1"/>
        <v>#DIV/0!</v>
      </c>
      <c r="J11" s="6" t="e">
        <f t="shared" si="2"/>
        <v>#DIV/0!</v>
      </c>
      <c r="K11" s="9"/>
      <c r="L11" s="9"/>
      <c r="M11" s="9"/>
      <c r="N11" s="6">
        <f t="shared" si="3"/>
        <v>0</v>
      </c>
      <c r="O11" s="6" t="e">
        <f t="shared" si="4"/>
        <v>#DIV/0!</v>
      </c>
      <c r="P11" s="6" t="e">
        <f t="shared" si="5"/>
        <v>#DIV/0!</v>
      </c>
    </row>
    <row r="17" spans="1:16" ht="15" x14ac:dyDescent="0.2">
      <c r="A17" s="4" t="s">
        <v>3</v>
      </c>
      <c r="B17" s="4"/>
      <c r="C17" s="4"/>
      <c r="D17" s="4"/>
      <c r="E17" s="4"/>
      <c r="F17" s="4"/>
      <c r="G17" s="4"/>
    </row>
    <row r="18" spans="1:16" x14ac:dyDescent="0.2">
      <c r="H18" s="2"/>
      <c r="I18" s="2"/>
      <c r="J18" s="2"/>
      <c r="K18" s="2"/>
      <c r="L18" s="2"/>
      <c r="M18" s="2"/>
    </row>
    <row r="19" spans="1:16" ht="18.75" x14ac:dyDescent="0.2">
      <c r="A19" s="5" t="s">
        <v>5</v>
      </c>
      <c r="B19" s="5" t="s">
        <v>15</v>
      </c>
      <c r="C19" s="5" t="s">
        <v>16</v>
      </c>
      <c r="D19" s="5" t="s">
        <v>17</v>
      </c>
      <c r="E19" s="5" t="s">
        <v>18</v>
      </c>
      <c r="F19" s="5" t="s">
        <v>21</v>
      </c>
      <c r="G19" s="5" t="s">
        <v>22</v>
      </c>
      <c r="H19" s="5" t="s">
        <v>11</v>
      </c>
      <c r="I19" s="5" t="s">
        <v>6</v>
      </c>
      <c r="J19" s="5" t="s">
        <v>14</v>
      </c>
      <c r="K19" s="5" t="s">
        <v>8</v>
      </c>
      <c r="L19" s="5" t="s">
        <v>19</v>
      </c>
      <c r="M19" s="5" t="s">
        <v>20</v>
      </c>
      <c r="N19" s="5" t="s">
        <v>7</v>
      </c>
      <c r="O19" s="5" t="s">
        <v>9</v>
      </c>
      <c r="P19" s="5" t="s">
        <v>10</v>
      </c>
    </row>
    <row r="20" spans="1:16" x14ac:dyDescent="0.2">
      <c r="A20" s="6">
        <v>1</v>
      </c>
      <c r="B20" s="6"/>
      <c r="C20" s="6"/>
      <c r="D20" s="6"/>
      <c r="E20" s="6"/>
      <c r="F20" s="6"/>
      <c r="G20" s="6"/>
      <c r="H20" s="6" t="e">
        <f>(B20*C20*D20)/E20</f>
        <v>#DIV/0!</v>
      </c>
      <c r="I20" s="6" t="e">
        <f>(4*H20)/(PI()*G20^2)</f>
        <v>#DIV/0!</v>
      </c>
      <c r="J20" s="6" t="e">
        <f>(I20*G20)/0.000001004</f>
        <v>#DIV/0!</v>
      </c>
      <c r="K20" s="9"/>
      <c r="L20" s="9"/>
      <c r="M20" s="9"/>
      <c r="N20" s="6">
        <f>(L20-M20)/0.000145</f>
        <v>0</v>
      </c>
      <c r="O20" s="6" t="e">
        <f>(K20*F20*I20^2)/(G20*2*9.81)</f>
        <v>#DIV/0!</v>
      </c>
      <c r="P20" s="6" t="e">
        <f>O20*9810</f>
        <v>#DIV/0!</v>
      </c>
    </row>
    <row r="21" spans="1:16" x14ac:dyDescent="0.2">
      <c r="A21" s="6">
        <v>2</v>
      </c>
      <c r="B21" s="6"/>
      <c r="C21" s="6"/>
      <c r="D21" s="6"/>
      <c r="E21" s="6"/>
      <c r="F21" s="6"/>
      <c r="G21" s="6"/>
      <c r="H21" s="6" t="e">
        <f t="shared" ref="H21:H24" si="6">(B21*C21*D21)/E21</f>
        <v>#DIV/0!</v>
      </c>
      <c r="I21" s="6" t="e">
        <f t="shared" ref="I21:I24" si="7">(4*H21)/(PI()*G21^2)</f>
        <v>#DIV/0!</v>
      </c>
      <c r="J21" s="6" t="e">
        <f t="shared" ref="J21:J24" si="8">(I21*G21)/0.000001004</f>
        <v>#DIV/0!</v>
      </c>
      <c r="K21" s="9"/>
      <c r="L21" s="9"/>
      <c r="M21" s="9"/>
      <c r="N21" s="6">
        <f t="shared" ref="N21:N24" si="9">(L21-M21)/0.000145</f>
        <v>0</v>
      </c>
      <c r="O21" s="6" t="e">
        <f t="shared" ref="O21:O24" si="10">(K21*F21*I21^2)/(G21*2*9.81)</f>
        <v>#DIV/0!</v>
      </c>
      <c r="P21" s="6" t="e">
        <f t="shared" ref="P21:P24" si="11">O21*9810</f>
        <v>#DIV/0!</v>
      </c>
    </row>
    <row r="22" spans="1:16" x14ac:dyDescent="0.2">
      <c r="A22" s="6">
        <v>3</v>
      </c>
      <c r="B22" s="6"/>
      <c r="C22" s="6"/>
      <c r="D22" s="6"/>
      <c r="E22" s="6"/>
      <c r="F22" s="6"/>
      <c r="G22" s="6"/>
      <c r="H22" s="6" t="e">
        <f t="shared" si="6"/>
        <v>#DIV/0!</v>
      </c>
      <c r="I22" s="6" t="e">
        <f t="shared" si="7"/>
        <v>#DIV/0!</v>
      </c>
      <c r="J22" s="6" t="e">
        <f t="shared" si="8"/>
        <v>#DIV/0!</v>
      </c>
      <c r="K22" s="9"/>
      <c r="L22" s="9"/>
      <c r="M22" s="9"/>
      <c r="N22" s="6">
        <f t="shared" si="9"/>
        <v>0</v>
      </c>
      <c r="O22" s="6" t="e">
        <f t="shared" si="10"/>
        <v>#DIV/0!</v>
      </c>
      <c r="P22" s="6" t="e">
        <f t="shared" si="11"/>
        <v>#DIV/0!</v>
      </c>
    </row>
    <row r="23" spans="1:16" x14ac:dyDescent="0.2">
      <c r="A23" s="6">
        <v>4</v>
      </c>
      <c r="B23" s="6"/>
      <c r="C23" s="6"/>
      <c r="D23" s="6"/>
      <c r="E23" s="6"/>
      <c r="F23" s="6"/>
      <c r="G23" s="6"/>
      <c r="H23" s="6" t="e">
        <f t="shared" si="6"/>
        <v>#DIV/0!</v>
      </c>
      <c r="I23" s="6" t="e">
        <f t="shared" si="7"/>
        <v>#DIV/0!</v>
      </c>
      <c r="J23" s="6" t="e">
        <f t="shared" si="8"/>
        <v>#DIV/0!</v>
      </c>
      <c r="K23" s="9"/>
      <c r="L23" s="9"/>
      <c r="M23" s="9"/>
      <c r="N23" s="6">
        <f t="shared" si="9"/>
        <v>0</v>
      </c>
      <c r="O23" s="6" t="e">
        <f t="shared" si="10"/>
        <v>#DIV/0!</v>
      </c>
      <c r="P23" s="6" t="e">
        <f t="shared" si="11"/>
        <v>#DIV/0!</v>
      </c>
    </row>
    <row r="24" spans="1:16" x14ac:dyDescent="0.2">
      <c r="A24" s="6">
        <v>5</v>
      </c>
      <c r="B24" s="6"/>
      <c r="C24" s="6"/>
      <c r="D24" s="6"/>
      <c r="E24" s="6"/>
      <c r="F24" s="6"/>
      <c r="G24" s="6"/>
      <c r="H24" s="6" t="e">
        <f t="shared" si="6"/>
        <v>#DIV/0!</v>
      </c>
      <c r="I24" s="6" t="e">
        <f t="shared" si="7"/>
        <v>#DIV/0!</v>
      </c>
      <c r="J24" s="6" t="e">
        <f t="shared" si="8"/>
        <v>#DIV/0!</v>
      </c>
      <c r="K24" s="9"/>
      <c r="L24" s="9"/>
      <c r="M24" s="9"/>
      <c r="N24" s="6">
        <f t="shared" si="9"/>
        <v>0</v>
      </c>
      <c r="O24" s="6" t="e">
        <f t="shared" si="10"/>
        <v>#DIV/0!</v>
      </c>
      <c r="P24" s="6" t="e">
        <f t="shared" si="11"/>
        <v>#DIV/0!</v>
      </c>
    </row>
    <row r="25" spans="1:16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2" spans="1:16" ht="15" x14ac:dyDescent="0.2">
      <c r="A32" s="4" t="s">
        <v>4</v>
      </c>
      <c r="B32" s="4"/>
      <c r="C32" s="4"/>
      <c r="D32" s="4"/>
      <c r="E32" s="4"/>
      <c r="F32" s="4"/>
      <c r="G32" s="4"/>
    </row>
    <row r="34" spans="1:16" x14ac:dyDescent="0.2">
      <c r="H34" s="2"/>
      <c r="I34" s="2"/>
      <c r="J34" s="2"/>
      <c r="K34" s="2"/>
      <c r="L34" s="2"/>
      <c r="M34" s="2"/>
    </row>
    <row r="35" spans="1:16" ht="18.75" x14ac:dyDescent="0.2">
      <c r="A35" s="5" t="s">
        <v>5</v>
      </c>
      <c r="B35" s="5" t="s">
        <v>15</v>
      </c>
      <c r="C35" s="5" t="s">
        <v>16</v>
      </c>
      <c r="D35" s="5" t="s">
        <v>17</v>
      </c>
      <c r="E35" s="5" t="s">
        <v>18</v>
      </c>
      <c r="F35" s="5" t="s">
        <v>21</v>
      </c>
      <c r="G35" s="5" t="s">
        <v>22</v>
      </c>
      <c r="H35" s="5" t="s">
        <v>11</v>
      </c>
      <c r="I35" s="5" t="s">
        <v>6</v>
      </c>
      <c r="J35" s="5" t="s">
        <v>14</v>
      </c>
      <c r="K35" s="5" t="s">
        <v>8</v>
      </c>
      <c r="L35" s="5" t="s">
        <v>19</v>
      </c>
      <c r="M35" s="5" t="s">
        <v>20</v>
      </c>
      <c r="N35" s="5" t="s">
        <v>7</v>
      </c>
      <c r="O35" s="5" t="s">
        <v>9</v>
      </c>
      <c r="P35" s="5" t="s">
        <v>10</v>
      </c>
    </row>
    <row r="36" spans="1:16" x14ac:dyDescent="0.2">
      <c r="A36" s="6">
        <v>1</v>
      </c>
      <c r="B36" s="6"/>
      <c r="C36" s="6"/>
      <c r="D36" s="6"/>
      <c r="E36" s="6"/>
      <c r="F36" s="6"/>
      <c r="G36" s="6"/>
      <c r="H36" s="6" t="e">
        <f>(B36*C36*D36)/E36</f>
        <v>#DIV/0!</v>
      </c>
      <c r="I36" s="6" t="e">
        <f>(4*H36)/(PI()*G36^2)</f>
        <v>#DIV/0!</v>
      </c>
      <c r="J36" s="6" t="e">
        <f>(I36*G36)/0.000001004</f>
        <v>#DIV/0!</v>
      </c>
      <c r="K36" s="9"/>
      <c r="L36" s="9"/>
      <c r="M36" s="9"/>
      <c r="N36" s="6">
        <f>(L36-M36)/0.000145</f>
        <v>0</v>
      </c>
      <c r="O36" s="6" t="e">
        <f>(K36*F36*I36^2)/(G36*2*9.81)</f>
        <v>#DIV/0!</v>
      </c>
      <c r="P36" s="6" t="e">
        <f>O36*9810</f>
        <v>#DIV/0!</v>
      </c>
    </row>
    <row r="37" spans="1:16" x14ac:dyDescent="0.2">
      <c r="A37" s="6">
        <v>2</v>
      </c>
      <c r="B37" s="6"/>
      <c r="C37" s="6"/>
      <c r="D37" s="6"/>
      <c r="E37" s="6"/>
      <c r="F37" s="6"/>
      <c r="G37" s="6"/>
      <c r="H37" s="6" t="e">
        <f t="shared" ref="H37:H40" si="12">(B37*C37*D37)/E37</f>
        <v>#DIV/0!</v>
      </c>
      <c r="I37" s="6" t="e">
        <f t="shared" ref="I37:I40" si="13">(4*H37)/(PI()*G37^2)</f>
        <v>#DIV/0!</v>
      </c>
      <c r="J37" s="6" t="e">
        <f t="shared" ref="J37:J40" si="14">(I37*G37)/0.000001004</f>
        <v>#DIV/0!</v>
      </c>
      <c r="K37" s="9"/>
      <c r="L37" s="9"/>
      <c r="M37" s="9"/>
      <c r="N37" s="6">
        <f t="shared" ref="N37:N40" si="15">(L37-M37)/0.000145</f>
        <v>0</v>
      </c>
      <c r="O37" s="6" t="e">
        <f t="shared" ref="O37:O40" si="16">(K37*F37*I37^2)/(G37*2*9.81)</f>
        <v>#DIV/0!</v>
      </c>
      <c r="P37" s="6" t="e">
        <f t="shared" ref="P37:P40" si="17">O37*9810</f>
        <v>#DIV/0!</v>
      </c>
    </row>
    <row r="38" spans="1:16" x14ac:dyDescent="0.2">
      <c r="A38" s="6">
        <v>3</v>
      </c>
      <c r="B38" s="6"/>
      <c r="C38" s="6"/>
      <c r="D38" s="6"/>
      <c r="E38" s="6"/>
      <c r="F38" s="6"/>
      <c r="G38" s="6"/>
      <c r="H38" s="6" t="e">
        <f t="shared" si="12"/>
        <v>#DIV/0!</v>
      </c>
      <c r="I38" s="6" t="e">
        <f t="shared" si="13"/>
        <v>#DIV/0!</v>
      </c>
      <c r="J38" s="6" t="e">
        <f t="shared" si="14"/>
        <v>#DIV/0!</v>
      </c>
      <c r="K38" s="9"/>
      <c r="L38" s="9"/>
      <c r="M38" s="9"/>
      <c r="N38" s="6">
        <f t="shared" si="15"/>
        <v>0</v>
      </c>
      <c r="O38" s="6" t="e">
        <f t="shared" si="16"/>
        <v>#DIV/0!</v>
      </c>
      <c r="P38" s="6" t="e">
        <f t="shared" si="17"/>
        <v>#DIV/0!</v>
      </c>
    </row>
    <row r="39" spans="1:16" x14ac:dyDescent="0.2">
      <c r="A39" s="6">
        <v>4</v>
      </c>
      <c r="B39" s="6"/>
      <c r="C39" s="6"/>
      <c r="D39" s="6"/>
      <c r="E39" s="6"/>
      <c r="F39" s="6"/>
      <c r="G39" s="6"/>
      <c r="H39" s="6" t="e">
        <f t="shared" si="12"/>
        <v>#DIV/0!</v>
      </c>
      <c r="I39" s="6" t="e">
        <f t="shared" si="13"/>
        <v>#DIV/0!</v>
      </c>
      <c r="J39" s="6" t="e">
        <f t="shared" si="14"/>
        <v>#DIV/0!</v>
      </c>
      <c r="K39" s="9"/>
      <c r="L39" s="9"/>
      <c r="M39" s="9"/>
      <c r="N39" s="6">
        <f t="shared" si="15"/>
        <v>0</v>
      </c>
      <c r="O39" s="6" t="e">
        <f t="shared" si="16"/>
        <v>#DIV/0!</v>
      </c>
      <c r="P39" s="6" t="e">
        <f t="shared" si="17"/>
        <v>#DIV/0!</v>
      </c>
    </row>
    <row r="40" spans="1:16" x14ac:dyDescent="0.2">
      <c r="A40" s="6">
        <v>5</v>
      </c>
      <c r="B40" s="6"/>
      <c r="C40" s="6"/>
      <c r="D40" s="6"/>
      <c r="E40" s="6"/>
      <c r="F40" s="6"/>
      <c r="G40" s="6"/>
      <c r="H40" s="6" t="e">
        <f t="shared" si="12"/>
        <v>#DIV/0!</v>
      </c>
      <c r="I40" s="6" t="e">
        <f t="shared" si="13"/>
        <v>#DIV/0!</v>
      </c>
      <c r="J40" s="6" t="e">
        <f t="shared" si="14"/>
        <v>#DIV/0!</v>
      </c>
      <c r="K40" s="9"/>
      <c r="L40" s="9"/>
      <c r="M40" s="9"/>
      <c r="N40" s="6">
        <f t="shared" si="15"/>
        <v>0</v>
      </c>
      <c r="O40" s="6" t="e">
        <f t="shared" si="16"/>
        <v>#DIV/0!</v>
      </c>
      <c r="P40" s="6" t="e">
        <f t="shared" si="17"/>
        <v>#DIV/0!</v>
      </c>
    </row>
    <row r="41" spans="1:16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</sheetData>
  <mergeCells count="1">
    <mergeCell ref="A1:X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tabSelected="1" zoomScale="115" zoomScaleNormal="115" workbookViewId="0">
      <selection activeCell="J48" sqref="J48"/>
    </sheetView>
  </sheetViews>
  <sheetFormatPr defaultRowHeight="14.25" x14ac:dyDescent="0.2"/>
  <cols>
    <col min="1" max="1" width="9.140625" style="1"/>
    <col min="2" max="2" width="10.5703125" style="1" bestFit="1" customWidth="1"/>
    <col min="3" max="3" width="9.28515625" style="1" bestFit="1" customWidth="1"/>
    <col min="4" max="4" width="10.5703125" style="1" bestFit="1" customWidth="1"/>
    <col min="5" max="7" width="10.5703125" style="1" customWidth="1"/>
    <col min="8" max="8" width="13.28515625" style="1" bestFit="1" customWidth="1"/>
    <col min="9" max="9" width="7.7109375" style="1" bestFit="1" customWidth="1"/>
    <col min="10" max="10" width="7.7109375" style="1" customWidth="1"/>
    <col min="11" max="11" width="7.140625" style="1" customWidth="1"/>
    <col min="12" max="12" width="8.5703125" style="1" bestFit="1" customWidth="1"/>
    <col min="13" max="13" width="8.7109375" style="1" bestFit="1" customWidth="1"/>
    <col min="14" max="16384" width="9.140625" style="1"/>
  </cols>
  <sheetData>
    <row r="1" spans="1:22" ht="30.75" customHeight="1" x14ac:dyDescent="0.2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x14ac:dyDescent="0.2">
      <c r="A2" s="3" t="s">
        <v>13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</row>
    <row r="3" spans="1:22" x14ac:dyDescent="0.2">
      <c r="H3" s="2"/>
      <c r="I3" s="2"/>
      <c r="J3" s="2"/>
      <c r="K3" s="2"/>
      <c r="L3" s="2"/>
      <c r="M3" s="2"/>
    </row>
    <row r="4" spans="1:22" ht="15" x14ac:dyDescent="0.2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</row>
    <row r="5" spans="1:22" x14ac:dyDescent="0.2">
      <c r="H5" s="2"/>
      <c r="I5" s="2"/>
      <c r="J5" s="2"/>
      <c r="K5" s="2"/>
      <c r="L5" s="2"/>
      <c r="M5" s="2"/>
    </row>
    <row r="6" spans="1:22" ht="18.75" x14ac:dyDescent="0.2">
      <c r="A6" s="5" t="s">
        <v>5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21</v>
      </c>
      <c r="G6" s="5" t="s">
        <v>22</v>
      </c>
      <c r="H6" s="5" t="s">
        <v>11</v>
      </c>
      <c r="I6" s="5" t="s">
        <v>6</v>
      </c>
      <c r="J6" s="5" t="s">
        <v>14</v>
      </c>
      <c r="K6" s="5" t="s">
        <v>8</v>
      </c>
      <c r="L6" s="5" t="s">
        <v>19</v>
      </c>
      <c r="M6" s="5" t="s">
        <v>20</v>
      </c>
      <c r="N6" s="5" t="s">
        <v>7</v>
      </c>
    </row>
    <row r="7" spans="1:22" x14ac:dyDescent="0.2">
      <c r="A7" s="6">
        <v>1</v>
      </c>
      <c r="B7" s="6"/>
      <c r="C7" s="6"/>
      <c r="D7" s="6"/>
      <c r="E7" s="6"/>
      <c r="F7" s="6"/>
      <c r="G7" s="6"/>
      <c r="H7" s="6" t="e">
        <f>(B7*C7*D7)/E7</f>
        <v>#DIV/0!</v>
      </c>
      <c r="I7" s="6" t="e">
        <f>(4*H7)/(PI()*G7^2)</f>
        <v>#DIV/0!</v>
      </c>
      <c r="J7" s="6" t="e">
        <f>(I7*G7)/0.000001004</f>
        <v>#DIV/0!</v>
      </c>
      <c r="K7" s="8"/>
      <c r="L7" s="8"/>
      <c r="M7" s="8"/>
      <c r="N7" s="6">
        <f>(L7-M7)/0.000145</f>
        <v>0</v>
      </c>
    </row>
    <row r="8" spans="1:22" x14ac:dyDescent="0.2">
      <c r="A8" s="6">
        <v>2</v>
      </c>
      <c r="B8" s="6"/>
      <c r="C8" s="6"/>
      <c r="D8" s="6"/>
      <c r="E8" s="6"/>
      <c r="F8" s="6"/>
      <c r="G8" s="6"/>
      <c r="H8" s="6" t="e">
        <f t="shared" ref="H8:H11" si="0">(B8*C8*D8)/E8</f>
        <v>#DIV/0!</v>
      </c>
      <c r="I8" s="6" t="e">
        <f t="shared" ref="I8:I11" si="1">(4*H8)/(PI()*G8^2)</f>
        <v>#DIV/0!</v>
      </c>
      <c r="J8" s="6" t="e">
        <f t="shared" ref="J8:J11" si="2">(I8*G8)/0.000001004</f>
        <v>#DIV/0!</v>
      </c>
      <c r="K8" s="6"/>
      <c r="L8" s="6"/>
      <c r="M8" s="6"/>
      <c r="N8" s="6">
        <f t="shared" ref="N8:N11" si="3">(L8-M8)/0.000145</f>
        <v>0</v>
      </c>
    </row>
    <row r="9" spans="1:22" x14ac:dyDescent="0.2">
      <c r="A9" s="6">
        <v>3</v>
      </c>
      <c r="B9" s="6"/>
      <c r="C9" s="6"/>
      <c r="D9" s="6"/>
      <c r="E9" s="6"/>
      <c r="F9" s="6"/>
      <c r="G9" s="6"/>
      <c r="H9" s="6" t="e">
        <f t="shared" si="0"/>
        <v>#DIV/0!</v>
      </c>
      <c r="I9" s="6" t="e">
        <f t="shared" si="1"/>
        <v>#DIV/0!</v>
      </c>
      <c r="J9" s="6" t="e">
        <f t="shared" si="2"/>
        <v>#DIV/0!</v>
      </c>
      <c r="K9" s="6"/>
      <c r="L9" s="6"/>
      <c r="M9" s="6"/>
      <c r="N9" s="6">
        <f t="shared" si="3"/>
        <v>0</v>
      </c>
    </row>
    <row r="10" spans="1:22" x14ac:dyDescent="0.2">
      <c r="A10" s="6">
        <v>4</v>
      </c>
      <c r="B10" s="6"/>
      <c r="C10" s="6"/>
      <c r="D10" s="6"/>
      <c r="E10" s="6"/>
      <c r="F10" s="6"/>
      <c r="G10" s="6"/>
      <c r="H10" s="6" t="e">
        <f t="shared" si="0"/>
        <v>#DIV/0!</v>
      </c>
      <c r="I10" s="6" t="e">
        <f t="shared" si="1"/>
        <v>#DIV/0!</v>
      </c>
      <c r="J10" s="6" t="e">
        <f t="shared" si="2"/>
        <v>#DIV/0!</v>
      </c>
      <c r="K10" s="6"/>
      <c r="L10" s="6"/>
      <c r="M10" s="6"/>
      <c r="N10" s="6">
        <f t="shared" si="3"/>
        <v>0</v>
      </c>
    </row>
    <row r="11" spans="1:22" x14ac:dyDescent="0.2">
      <c r="A11" s="6">
        <v>5</v>
      </c>
      <c r="B11" s="6"/>
      <c r="C11" s="6"/>
      <c r="D11" s="6"/>
      <c r="E11" s="6"/>
      <c r="F11" s="6"/>
      <c r="G11" s="6"/>
      <c r="H11" s="6" t="e">
        <f t="shared" si="0"/>
        <v>#DIV/0!</v>
      </c>
      <c r="I11" s="6" t="e">
        <f t="shared" si="1"/>
        <v>#DIV/0!</v>
      </c>
      <c r="J11" s="6" t="e">
        <f t="shared" si="2"/>
        <v>#DIV/0!</v>
      </c>
      <c r="K11" s="6"/>
      <c r="L11" s="6"/>
      <c r="M11" s="6"/>
      <c r="N11" s="6">
        <f t="shared" si="3"/>
        <v>0</v>
      </c>
    </row>
    <row r="22" spans="1:14" x14ac:dyDescent="0.2">
      <c r="H22" s="2"/>
      <c r="I22" s="2"/>
      <c r="J22" s="2"/>
      <c r="K22" s="2"/>
      <c r="L22" s="2"/>
      <c r="M22" s="2"/>
    </row>
    <row r="23" spans="1:14" ht="15" x14ac:dyDescent="0.2">
      <c r="A23" s="4" t="s">
        <v>3</v>
      </c>
      <c r="B23" s="4"/>
      <c r="C23" s="4"/>
      <c r="D23" s="4"/>
      <c r="E23" s="4"/>
      <c r="F23" s="4"/>
      <c r="G23" s="4"/>
      <c r="H23" s="2"/>
      <c r="I23" s="2"/>
      <c r="J23" s="2"/>
      <c r="K23" s="2"/>
      <c r="L23" s="2"/>
      <c r="M23" s="2"/>
    </row>
    <row r="24" spans="1:14" x14ac:dyDescent="0.2">
      <c r="H24" s="2"/>
      <c r="I24" s="2"/>
      <c r="J24" s="2"/>
      <c r="K24" s="2"/>
      <c r="L24" s="2"/>
      <c r="M24" s="2"/>
    </row>
    <row r="25" spans="1:14" ht="18.75" x14ac:dyDescent="0.2">
      <c r="A25" s="5" t="s">
        <v>5</v>
      </c>
      <c r="B25" s="5" t="s">
        <v>15</v>
      </c>
      <c r="C25" s="5" t="s">
        <v>16</v>
      </c>
      <c r="D25" s="5" t="s">
        <v>17</v>
      </c>
      <c r="E25" s="5" t="s">
        <v>18</v>
      </c>
      <c r="F25" s="5" t="s">
        <v>21</v>
      </c>
      <c r="G25" s="5" t="s">
        <v>22</v>
      </c>
      <c r="H25" s="5" t="s">
        <v>11</v>
      </c>
      <c r="I25" s="5" t="s">
        <v>6</v>
      </c>
      <c r="J25" s="5" t="s">
        <v>14</v>
      </c>
      <c r="K25" s="5" t="s">
        <v>8</v>
      </c>
      <c r="L25" s="5" t="s">
        <v>19</v>
      </c>
      <c r="M25" s="5" t="s">
        <v>20</v>
      </c>
      <c r="N25" s="5" t="s">
        <v>7</v>
      </c>
    </row>
    <row r="26" spans="1:14" x14ac:dyDescent="0.2">
      <c r="A26" s="6">
        <v>1</v>
      </c>
      <c r="B26" s="6"/>
      <c r="C26" s="6"/>
      <c r="D26" s="6"/>
      <c r="E26" s="6"/>
      <c r="F26" s="6"/>
      <c r="G26" s="6"/>
      <c r="H26" s="6" t="e">
        <f>(B26*C26*D26)/E26</f>
        <v>#DIV/0!</v>
      </c>
      <c r="I26" s="6" t="e">
        <f>(4*H26)/(PI()*G26^2)</f>
        <v>#DIV/0!</v>
      </c>
      <c r="J26" s="6" t="e">
        <f>(I26*G26)/0.000001004</f>
        <v>#DIV/0!</v>
      </c>
      <c r="K26" s="8"/>
      <c r="L26" s="8"/>
      <c r="M26" s="8"/>
      <c r="N26" s="6">
        <f>(L26-M26)/0.000145</f>
        <v>0</v>
      </c>
    </row>
    <row r="27" spans="1:14" x14ac:dyDescent="0.2">
      <c r="A27" s="6">
        <v>2</v>
      </c>
      <c r="B27" s="6"/>
      <c r="C27" s="6"/>
      <c r="D27" s="6"/>
      <c r="E27" s="6"/>
      <c r="F27" s="6"/>
      <c r="G27" s="6"/>
      <c r="H27" s="6" t="e">
        <f t="shared" ref="H27:H30" si="4">(B27*C27*D27)/E27</f>
        <v>#DIV/0!</v>
      </c>
      <c r="I27" s="6" t="e">
        <f t="shared" ref="I27:I30" si="5">(4*H27)/(PI()*G27^2)</f>
        <v>#DIV/0!</v>
      </c>
      <c r="J27" s="6" t="e">
        <f t="shared" ref="J27:J30" si="6">(I27*G27)/0.000001004</f>
        <v>#DIV/0!</v>
      </c>
      <c r="K27" s="8"/>
      <c r="L27" s="8"/>
      <c r="M27" s="8"/>
      <c r="N27" s="6">
        <f t="shared" ref="N27:N30" si="7">(L27-M27)/0.000145</f>
        <v>0</v>
      </c>
    </row>
    <row r="28" spans="1:14" x14ac:dyDescent="0.2">
      <c r="A28" s="6">
        <v>3</v>
      </c>
      <c r="B28" s="6"/>
      <c r="C28" s="6"/>
      <c r="D28" s="6"/>
      <c r="E28" s="6"/>
      <c r="F28" s="6"/>
      <c r="G28" s="6"/>
      <c r="H28" s="6" t="e">
        <f t="shared" si="4"/>
        <v>#DIV/0!</v>
      </c>
      <c r="I28" s="6" t="e">
        <f t="shared" si="5"/>
        <v>#DIV/0!</v>
      </c>
      <c r="J28" s="6" t="e">
        <f t="shared" si="6"/>
        <v>#DIV/0!</v>
      </c>
      <c r="K28" s="8"/>
      <c r="L28" s="8"/>
      <c r="M28" s="8"/>
      <c r="N28" s="6">
        <f t="shared" si="7"/>
        <v>0</v>
      </c>
    </row>
    <row r="29" spans="1:14" x14ac:dyDescent="0.2">
      <c r="A29" s="6">
        <v>4</v>
      </c>
      <c r="B29" s="6"/>
      <c r="C29" s="6"/>
      <c r="D29" s="6"/>
      <c r="E29" s="6"/>
      <c r="F29" s="6"/>
      <c r="G29" s="6"/>
      <c r="H29" s="6" t="e">
        <f t="shared" si="4"/>
        <v>#DIV/0!</v>
      </c>
      <c r="I29" s="6" t="e">
        <f t="shared" si="5"/>
        <v>#DIV/0!</v>
      </c>
      <c r="J29" s="6" t="e">
        <f t="shared" si="6"/>
        <v>#DIV/0!</v>
      </c>
      <c r="K29" s="8"/>
      <c r="L29" s="8"/>
      <c r="M29" s="8"/>
      <c r="N29" s="6">
        <f t="shared" si="7"/>
        <v>0</v>
      </c>
    </row>
    <row r="30" spans="1:14" x14ac:dyDescent="0.2">
      <c r="A30" s="6">
        <v>5</v>
      </c>
      <c r="B30" s="6"/>
      <c r="C30" s="6"/>
      <c r="D30" s="6"/>
      <c r="E30" s="6"/>
      <c r="F30" s="6"/>
      <c r="G30" s="6"/>
      <c r="H30" s="6" t="e">
        <f t="shared" si="4"/>
        <v>#DIV/0!</v>
      </c>
      <c r="I30" s="6" t="e">
        <f t="shared" si="5"/>
        <v>#DIV/0!</v>
      </c>
      <c r="J30" s="6" t="e">
        <f t="shared" si="6"/>
        <v>#DIV/0!</v>
      </c>
      <c r="K30" s="8"/>
      <c r="L30" s="8"/>
      <c r="M30" s="8"/>
      <c r="N30" s="6">
        <f t="shared" si="7"/>
        <v>0</v>
      </c>
    </row>
    <row r="41" spans="1:14" x14ac:dyDescent="0.2">
      <c r="H41" s="2"/>
      <c r="I41" s="2"/>
      <c r="J41" s="2"/>
      <c r="K41" s="2"/>
      <c r="L41" s="2"/>
      <c r="M41" s="2"/>
    </row>
    <row r="42" spans="1:14" ht="15" x14ac:dyDescent="0.2">
      <c r="A42" s="4" t="s">
        <v>4</v>
      </c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</row>
    <row r="43" spans="1:14" x14ac:dyDescent="0.2">
      <c r="H43" s="2"/>
      <c r="I43" s="2"/>
      <c r="J43" s="2"/>
      <c r="K43" s="2"/>
      <c r="L43" s="2"/>
      <c r="M43" s="2"/>
    </row>
    <row r="44" spans="1:14" ht="18.75" x14ac:dyDescent="0.2">
      <c r="A44" s="5" t="s">
        <v>5</v>
      </c>
      <c r="B44" s="5" t="s">
        <v>15</v>
      </c>
      <c r="C44" s="5" t="s">
        <v>16</v>
      </c>
      <c r="D44" s="5" t="s">
        <v>17</v>
      </c>
      <c r="E44" s="5" t="s">
        <v>18</v>
      </c>
      <c r="F44" s="5" t="s">
        <v>21</v>
      </c>
      <c r="G44" s="5" t="s">
        <v>22</v>
      </c>
      <c r="H44" s="5" t="s">
        <v>11</v>
      </c>
      <c r="I44" s="5" t="s">
        <v>6</v>
      </c>
      <c r="J44" s="5" t="s">
        <v>14</v>
      </c>
      <c r="K44" s="5" t="s">
        <v>8</v>
      </c>
      <c r="L44" s="5" t="s">
        <v>19</v>
      </c>
      <c r="M44" s="5" t="s">
        <v>20</v>
      </c>
      <c r="N44" s="5" t="s">
        <v>7</v>
      </c>
    </row>
    <row r="45" spans="1:14" x14ac:dyDescent="0.2">
      <c r="A45" s="6">
        <v>1</v>
      </c>
      <c r="B45" s="6"/>
      <c r="C45" s="6"/>
      <c r="D45" s="6"/>
      <c r="E45" s="6"/>
      <c r="F45" s="6"/>
      <c r="G45" s="6"/>
      <c r="H45" s="6" t="e">
        <f>(B45*C45*D45)/E45</f>
        <v>#DIV/0!</v>
      </c>
      <c r="I45" s="6" t="e">
        <f>(4*H45)/(PI()*G45^2)</f>
        <v>#DIV/0!</v>
      </c>
      <c r="J45" s="6" t="e">
        <f>(I45*G45)/0.000001004</f>
        <v>#DIV/0!</v>
      </c>
      <c r="K45" s="8"/>
      <c r="L45" s="8"/>
      <c r="M45" s="8"/>
      <c r="N45" s="6">
        <f>(L45-M45)/0.000145</f>
        <v>0</v>
      </c>
    </row>
    <row r="46" spans="1:14" x14ac:dyDescent="0.2">
      <c r="A46" s="6">
        <v>2</v>
      </c>
      <c r="B46" s="6"/>
      <c r="C46" s="6"/>
      <c r="D46" s="6"/>
      <c r="E46" s="6"/>
      <c r="F46" s="6"/>
      <c r="G46" s="6"/>
      <c r="H46" s="6" t="e">
        <f t="shared" ref="H46:H49" si="8">(B46*C46*D46)/E46</f>
        <v>#DIV/0!</v>
      </c>
      <c r="I46" s="6" t="e">
        <f t="shared" ref="I46:I49" si="9">(4*H46)/(PI()*G46^2)</f>
        <v>#DIV/0!</v>
      </c>
      <c r="J46" s="6" t="e">
        <f t="shared" ref="J46:J49" si="10">(I46*G46)/0.000001004</f>
        <v>#DIV/0!</v>
      </c>
      <c r="K46" s="8"/>
      <c r="L46" s="8"/>
      <c r="M46" s="8"/>
      <c r="N46" s="6">
        <f t="shared" ref="N46:N49" si="11">(L46-M46)/0.000145</f>
        <v>0</v>
      </c>
    </row>
    <row r="47" spans="1:14" x14ac:dyDescent="0.2">
      <c r="A47" s="6">
        <v>3</v>
      </c>
      <c r="B47" s="6"/>
      <c r="C47" s="6"/>
      <c r="D47" s="6"/>
      <c r="E47" s="6"/>
      <c r="F47" s="6"/>
      <c r="G47" s="6"/>
      <c r="H47" s="6" t="e">
        <f t="shared" si="8"/>
        <v>#DIV/0!</v>
      </c>
      <c r="I47" s="6" t="e">
        <f t="shared" si="9"/>
        <v>#DIV/0!</v>
      </c>
      <c r="J47" s="6" t="e">
        <f t="shared" si="10"/>
        <v>#DIV/0!</v>
      </c>
      <c r="K47" s="8"/>
      <c r="L47" s="8"/>
      <c r="M47" s="8"/>
      <c r="N47" s="6">
        <f t="shared" si="11"/>
        <v>0</v>
      </c>
    </row>
    <row r="48" spans="1:14" x14ac:dyDescent="0.2">
      <c r="A48" s="6">
        <v>4</v>
      </c>
      <c r="B48" s="6"/>
      <c r="C48" s="6"/>
      <c r="D48" s="6"/>
      <c r="E48" s="6"/>
      <c r="F48" s="6"/>
      <c r="G48" s="6"/>
      <c r="H48" s="6" t="e">
        <f t="shared" si="8"/>
        <v>#DIV/0!</v>
      </c>
      <c r="I48" s="6" t="e">
        <f t="shared" si="9"/>
        <v>#DIV/0!</v>
      </c>
      <c r="J48" s="6" t="e">
        <f t="shared" si="10"/>
        <v>#DIV/0!</v>
      </c>
      <c r="K48" s="8"/>
      <c r="L48" s="8"/>
      <c r="M48" s="8"/>
      <c r="N48" s="6">
        <f t="shared" si="11"/>
        <v>0</v>
      </c>
    </row>
    <row r="49" spans="1:14" x14ac:dyDescent="0.2">
      <c r="A49" s="6">
        <v>5</v>
      </c>
      <c r="B49" s="6"/>
      <c r="C49" s="6"/>
      <c r="D49" s="6"/>
      <c r="E49" s="6"/>
      <c r="F49" s="6"/>
      <c r="G49" s="6"/>
      <c r="H49" s="6" t="e">
        <f t="shared" si="8"/>
        <v>#DIV/0!</v>
      </c>
      <c r="I49" s="6" t="e">
        <f t="shared" si="9"/>
        <v>#DIV/0!</v>
      </c>
      <c r="J49" s="6" t="e">
        <f t="shared" si="10"/>
        <v>#DIV/0!</v>
      </c>
      <c r="K49" s="8"/>
      <c r="L49" s="8"/>
      <c r="M49" s="8"/>
      <c r="N49" s="6">
        <f t="shared" si="11"/>
        <v>0</v>
      </c>
    </row>
  </sheetData>
  <mergeCells count="1">
    <mergeCell ref="A1:V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Entrega 1</vt:lpstr>
      <vt:lpstr>Entrega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AlmiroMartins</dc:creator>
  <cp:lastModifiedBy>Almiro Martins da Silva Neto</cp:lastModifiedBy>
  <dcterms:created xsi:type="dcterms:W3CDTF">2015-09-04T11:49:57Z</dcterms:created>
  <dcterms:modified xsi:type="dcterms:W3CDTF">2016-09-02T13:02:57Z</dcterms:modified>
</cp:coreProperties>
</file>